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P18" i="1" l="1"/>
  <c r="O18" i="1"/>
  <c r="N18" i="1"/>
  <c r="M18" i="1"/>
  <c r="F18" i="1"/>
  <c r="E18" i="1"/>
  <c r="P16" i="1"/>
  <c r="O16" i="1"/>
  <c r="N16" i="1"/>
  <c r="N25" i="1" s="1"/>
  <c r="M16" i="1"/>
  <c r="F16" i="1"/>
  <c r="E16" i="1"/>
  <c r="P15" i="1"/>
  <c r="O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O25" i="1" s="1"/>
  <c r="N12" i="1"/>
  <c r="M12" i="1"/>
  <c r="M25" i="1" s="1"/>
  <c r="F12" i="1"/>
  <c r="F25" i="1" s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<sst xmlns="http://schemas.openxmlformats.org/spreadsheetml/2006/main" count="52" uniqueCount="37">
  <si>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</si>
  <si>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</si>
  <si>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</si>
  <si>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</si>
  <si>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декабрь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</si>
  <si>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</si>
  <si>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</si>
  <si>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</si>
  <si>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</si>
  <si>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</si>
  <si>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</si>
  <si>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</si>
  <si>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</si>
  <si>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</si>
  <si>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</si>
  <si>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</si>
  <si>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</si>
  <si>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</si>
  <si>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</si>
  <si>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</si>
  <si>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</si>
  <si>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</si>
  <si>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</si>
  <si>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</si>
  <si>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</si>
  <si>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</si>
  <si>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</si>
  <si>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</si>
  <si>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</si>
  <si>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</si>
  <si>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</si>
  <si>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</si>
  <si>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</si>
  <si>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</si>
  <si>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</si>
  <si>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</si>
  <si>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88 шт, заключенных договоров на подключение в рамках догазификации в количестве 80 шт., выполненных присоединений в рамках догазификации в количестве 139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</si>
</sst>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1</v>
          </cell>
          <cell r="F12">
            <v>4.6500000000000004</v>
          </cell>
          <cell r="M12">
            <v>1</v>
          </cell>
          <cell r="N12">
            <v>4.6500000000000004</v>
          </cell>
          <cell r="O12">
            <v>1</v>
          </cell>
          <cell r="P12">
            <v>1.6</v>
          </cell>
        </row>
        <row r="14">
          <cell r="E14">
            <v>1</v>
          </cell>
          <cell r="F14">
            <v>4.9000000000000004</v>
          </cell>
          <cell r="M14">
            <v>1</v>
          </cell>
          <cell r="N14">
            <v>4.9000000000000004</v>
          </cell>
        </row>
      </sheetData>
      <sheetData sheetId="2">
        <row r="12">
          <cell r="E12">
            <v>5</v>
          </cell>
          <cell r="F12">
            <v>14</v>
          </cell>
          <cell r="M12">
            <v>5</v>
          </cell>
          <cell r="N12">
            <v>14</v>
          </cell>
          <cell r="O12">
            <v>5</v>
          </cell>
          <cell r="P12">
            <v>14.9</v>
          </cell>
        </row>
        <row r="13">
          <cell r="E13">
            <v>1</v>
          </cell>
          <cell r="F13">
            <v>11.84</v>
          </cell>
          <cell r="M13">
            <v>1</v>
          </cell>
          <cell r="N13">
            <v>11.84</v>
          </cell>
          <cell r="O13">
            <v>1</v>
          </cell>
          <cell r="P13">
            <v>4.8600000000000003</v>
          </cell>
        </row>
        <row r="14">
          <cell r="O14">
            <v>9</v>
          </cell>
          <cell r="P14">
            <v>79.569999999999993</v>
          </cell>
        </row>
      </sheetData>
      <sheetData sheetId="3">
        <row r="12">
          <cell r="E12">
            <v>1</v>
          </cell>
          <cell r="F12">
            <v>5</v>
          </cell>
          <cell r="M12">
            <v>1</v>
          </cell>
          <cell r="N12">
            <v>5</v>
          </cell>
          <cell r="O12">
            <v>3</v>
          </cell>
          <cell r="P12">
            <v>16.53</v>
          </cell>
        </row>
        <row r="16">
          <cell r="E16">
            <v>1</v>
          </cell>
          <cell r="F16">
            <v>5</v>
          </cell>
          <cell r="M16">
            <v>1</v>
          </cell>
          <cell r="N16">
            <v>5</v>
          </cell>
        </row>
      </sheetData>
      <sheetData sheetId="4">
        <row r="12">
          <cell r="E12">
            <v>3</v>
          </cell>
          <cell r="F12">
            <v>10</v>
          </cell>
          <cell r="M12">
            <v>3</v>
          </cell>
          <cell r="N12">
            <v>10</v>
          </cell>
          <cell r="O12">
            <v>1</v>
          </cell>
          <cell r="P12">
            <v>5</v>
          </cell>
        </row>
        <row r="13">
          <cell r="E13">
            <v>1</v>
          </cell>
          <cell r="F13">
            <v>28</v>
          </cell>
        </row>
        <row r="14">
          <cell r="O14">
            <v>3</v>
          </cell>
          <cell r="P14">
            <v>23.2</v>
          </cell>
        </row>
        <row r="16">
          <cell r="O16">
            <v>1</v>
          </cell>
          <cell r="P16">
            <v>500</v>
          </cell>
        </row>
      </sheetData>
      <sheetData sheetId="5">
        <row r="12">
          <cell r="E12">
            <v>5</v>
          </cell>
          <cell r="F12">
            <v>16.309999999999999</v>
          </cell>
          <cell r="M12">
            <v>5</v>
          </cell>
          <cell r="N12">
            <v>16.309999999999999</v>
          </cell>
          <cell r="O12">
            <v>5</v>
          </cell>
          <cell r="P12">
            <v>25.43</v>
          </cell>
        </row>
        <row r="14">
          <cell r="E14">
            <v>1</v>
          </cell>
          <cell r="F14">
            <v>1.25</v>
          </cell>
          <cell r="M14">
            <v>1</v>
          </cell>
          <cell r="N14">
            <v>1.25</v>
          </cell>
        </row>
        <row r="16">
          <cell r="O16">
            <v>1</v>
          </cell>
          <cell r="P16">
            <v>1398</v>
          </cell>
        </row>
      </sheetData>
      <sheetData sheetId="6">
        <row r="12">
          <cell r="O12">
            <v>28</v>
          </cell>
          <cell r="P12">
            <v>171.88</v>
          </cell>
        </row>
        <row r="13">
          <cell r="E13">
            <v>4</v>
          </cell>
          <cell r="F13">
            <v>41.86</v>
          </cell>
          <cell r="M13">
            <v>3</v>
          </cell>
          <cell r="N13">
            <v>17.079999999999998</v>
          </cell>
        </row>
        <row r="14">
          <cell r="E14">
            <v>3</v>
          </cell>
          <cell r="F14">
            <v>15.5</v>
          </cell>
          <cell r="M14">
            <v>5</v>
          </cell>
          <cell r="N14">
            <v>22.7</v>
          </cell>
          <cell r="O14">
            <v>5</v>
          </cell>
          <cell r="P14">
            <v>165.79</v>
          </cell>
        </row>
        <row r="15">
          <cell r="O15">
            <v>1</v>
          </cell>
          <cell r="P15">
            <v>15.1</v>
          </cell>
        </row>
        <row r="16">
          <cell r="E16">
            <v>6</v>
          </cell>
          <cell r="F16">
            <v>479.03</v>
          </cell>
          <cell r="M16">
            <v>7</v>
          </cell>
          <cell r="N16">
            <v>615.12</v>
          </cell>
          <cell r="O16">
            <v>6</v>
          </cell>
          <cell r="P16">
            <v>3986.02</v>
          </cell>
        </row>
      </sheetData>
      <sheetData sheetId="7">
        <row r="12">
          <cell r="E12">
            <v>1</v>
          </cell>
          <cell r="F12">
            <v>5</v>
          </cell>
          <cell r="M12">
            <v>1</v>
          </cell>
          <cell r="N12">
            <v>5</v>
          </cell>
        </row>
        <row r="18">
          <cell r="E18">
            <v>1</v>
          </cell>
          <cell r="F18">
            <v>5</v>
          </cell>
          <cell r="M18">
            <v>1</v>
          </cell>
          <cell r="N18">
            <v>5</v>
          </cell>
          <cell r="O18">
            <v>1</v>
          </cell>
          <cell r="P18">
            <v>68.44</v>
          </cell>
        </row>
      </sheetData>
      <sheetData sheetId="8">
        <row r="12">
          <cell r="E12">
            <v>4</v>
          </cell>
          <cell r="F12">
            <v>14.65</v>
          </cell>
          <cell r="M12">
            <v>4</v>
          </cell>
          <cell r="N12">
            <v>14.65</v>
          </cell>
          <cell r="O12">
            <v>9</v>
          </cell>
          <cell r="P12">
            <v>33.29</v>
          </cell>
        </row>
        <row r="13">
          <cell r="E13">
            <v>3</v>
          </cell>
          <cell r="F13">
            <v>23.4</v>
          </cell>
          <cell r="M13">
            <v>3</v>
          </cell>
          <cell r="N13">
            <v>23.4</v>
          </cell>
        </row>
        <row r="14">
          <cell r="E14">
            <v>4</v>
          </cell>
          <cell r="F14">
            <v>24.38</v>
          </cell>
          <cell r="M14">
            <v>4</v>
          </cell>
          <cell r="N14">
            <v>24.38</v>
          </cell>
        </row>
        <row r="16">
          <cell r="E16">
            <v>1</v>
          </cell>
          <cell r="F16">
            <v>120</v>
          </cell>
          <cell r="M16">
            <v>1</v>
          </cell>
          <cell r="N16">
            <v>120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K21" sqref="K21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116</v>
      </c>
      <c r="F11" s="30">
        <v>554.87</v>
      </c>
      <c r="G11" s="29"/>
      <c r="H11" s="30"/>
      <c r="I11" s="29"/>
      <c r="J11" s="29"/>
      <c r="K11" s="29"/>
      <c r="L11" s="29"/>
      <c r="M11" s="29">
        <v>108</v>
      </c>
      <c r="N11" s="30">
        <v>527.88</v>
      </c>
      <c r="O11" s="29">
        <v>155</v>
      </c>
      <c r="P11" s="31">
        <v>771.11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20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69.61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20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69.61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52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268.63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9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105.1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7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52.319999999999993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1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4.8600000000000003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9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46.03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11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53.230000000000004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17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268.56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/>
      <c r="N15" s="30"/>
      <c r="O15" s="29">
        <f>[1]Ардатов!O15+'[1]Зубова Поляна'!O15+[1]Ковылкино!O15+[1]Краснослободск!O15+[1]Рузаевка!O15+[1]Саранск!O15+[1]Темников!O15+[1]Чамзинка!O15</f>
        <v>1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15.1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8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604.03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9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740.12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8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5884.02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>
        <f>[1]Ардатов!E18+'[1]Зубова Поляна'!E18+[1]Ковылкино!E18+[1]Краснослободск!E18+[1]Рузаевка!E18+[1]Саранск!E18+[1]Темников!E18+[1]Чамзинка!E18</f>
        <v>1</v>
      </c>
      <c r="F18" s="30">
        <f>[1]Ардатов!F18+'[1]Зубова Поляна'!F18+[1]Ковылкино!F18+[1]Краснослободск!F18+[1]Рузаевка!F18+[1]Саранск!F18+[1]Темников!F18+[1]Чамзинка!F18</f>
        <v>5</v>
      </c>
      <c r="G18" s="29"/>
      <c r="H18" s="29"/>
      <c r="I18" s="29"/>
      <c r="J18" s="29"/>
      <c r="K18" s="29"/>
      <c r="L18" s="29"/>
      <c r="M18" s="29">
        <f>[1]Ардатов!M18+'[1]Зубова Поляна'!M18+[1]Ковылкино!M18+[1]Краснослободск!M18+[1]Рузаевка!M18+[1]Саранск!M18+[1]Темников!M18+[1]Чамзинка!M18</f>
        <v>1</v>
      </c>
      <c r="N18" s="30">
        <f>[1]Ардатов!N18+'[1]Зубова Поляна'!N18+[1]Ковылкино!N18+[1]Краснослободск!N18+[1]Рузаевка!N18+[1]Саранск!N18+[1]Темников!N18+[1]Чамзинка!N18</f>
        <v>5</v>
      </c>
      <c r="O18" s="29">
        <f>[1]Ардатов!O18+'[1]Зубова Поляна'!O18+[1]Ковылкино!O18+[1]Краснослободск!O18+[1]Рузаевка!O18+[1]Саранск!O18+[1]Темников!O18+[1]Чамзинка!O18</f>
        <v>1</v>
      </c>
      <c r="P18" s="31">
        <f>[1]Ардатов!P18+'[1]Зубова Поляна'!P18+[1]Ковылкино!P18+[1]Краснослободск!P18+[1]Рузаевка!P18+[1]Саранск!P18+[1]Темников!P18+[1]Чамзинка!P18</f>
        <v>68.44</v>
      </c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163</v>
      </c>
      <c r="F25" s="42">
        <f>F11+F12+F13+F14+F15+F16+F17+F18+F24</f>
        <v>1384.6399999999999</v>
      </c>
      <c r="G25" s="42"/>
      <c r="H25" s="42"/>
      <c r="I25" s="43"/>
      <c r="J25" s="43"/>
      <c r="K25" s="43"/>
      <c r="L25" s="31"/>
      <c r="M25" s="44">
        <f>M11+M12+M13+M14+M15+M16+M17+M18+M24</f>
        <v>156</v>
      </c>
      <c r="N25" s="31">
        <f>N11+N12+N13+N14+N15+N16+N17+N18+N24</f>
        <v>1448.1599999999999</v>
      </c>
      <c r="O25" s="44">
        <f>O11+O12+O13+O14+O15+O16+O17+O18+O19+O20+O21+O22+O23+O24</f>
        <v>235</v>
      </c>
      <c r="P25" s="31">
        <f>P11+P12+P13+P14+P15+P16+P17+P18+P19+P20+P21+P22+P23+P24</f>
        <v>7280.72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cp:lastPrinted>2024-01-10T11:19:02Z</cp:lastPrinted>
  <dcterms:created xsi:type="dcterms:W3CDTF">2024-01-10T11:18:55Z</dcterms:created>
  <dcterms:modified xsi:type="dcterms:W3CDTF">2024-01-10T11:20:45Z</dcterms:modified>
</cp:coreProperties>
</file>